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Cash balance" sheetId="2" r:id="rId1"/>
    <sheet name="Graph" sheetId="1" state="hidden" r:id="rId2"/>
  </sheets>
  <calcPr calcId="145621"/>
</workbook>
</file>

<file path=xl/calcChain.xml><?xml version="1.0" encoding="utf-8"?>
<calcChain xmlns="http://schemas.openxmlformats.org/spreadsheetml/2006/main">
  <c r="E39" i="2" l="1"/>
  <c r="D45" i="2" l="1"/>
  <c r="F39" i="2"/>
  <c r="F32" i="2"/>
  <c r="F33" i="2"/>
  <c r="F31" i="2"/>
  <c r="F38" i="2"/>
  <c r="D40" i="2"/>
  <c r="E40" i="2"/>
  <c r="F40" i="2" s="1"/>
  <c r="E38" i="2"/>
  <c r="E33" i="2"/>
  <c r="E43" i="2"/>
  <c r="E36" i="2"/>
  <c r="E45" i="2" l="1"/>
  <c r="F45" i="2" s="1"/>
  <c r="C2" i="1"/>
  <c r="C5" i="1"/>
  <c r="B5" i="1"/>
  <c r="C4" i="1"/>
  <c r="B4" i="1"/>
  <c r="C3" i="1"/>
  <c r="D3" i="1" s="1"/>
  <c r="B3" i="1"/>
  <c r="D4" i="1" l="1"/>
  <c r="D5" i="1"/>
</calcChain>
</file>

<file path=xl/sharedStrings.xml><?xml version="1.0" encoding="utf-8"?>
<sst xmlns="http://schemas.openxmlformats.org/spreadsheetml/2006/main" count="41" uniqueCount="24">
  <si>
    <t>Change</t>
  </si>
  <si>
    <t xml:space="preserve">Exchequer Account </t>
  </si>
  <si>
    <t>Housing Finance Agency (HFA) Guaranteed Notes</t>
  </si>
  <si>
    <t>CSA Collateral Funding / Other</t>
  </si>
  <si>
    <t xml:space="preserve">Rounding may affect totals. 2018 figures are unaudited. </t>
  </si>
  <si>
    <t>End-December 2017</t>
  </si>
  <si>
    <t xml:space="preserve">THIS INFORMATION IS ALSO AVAILABLE IN TABLE FORMAT                         </t>
  </si>
  <si>
    <t>€m</t>
  </si>
  <si>
    <t>Other Liquid Assets</t>
  </si>
  <si>
    <t>Total Other (Non-Liquid) Financial Assets</t>
  </si>
  <si>
    <t>1. Excludes Capital Services Redemption Account (CSRA).</t>
  </si>
  <si>
    <t>3. These assets classes are deemed non-liquid as they are not readily realisable.</t>
  </si>
  <si>
    <t>TOTAL EXCHEQUER CASH AND OTHER FINANCIAL ASSETS¹</t>
  </si>
  <si>
    <t xml:space="preserve">NOTES &amp; SOURCES                                                                                                </t>
  </si>
  <si>
    <t>Cash Balance</t>
  </si>
  <si>
    <t>CHANGE IN EXCHEQUER CASH AND OTHER FINANCIAL ASSETS: END-DECEMBER 2017 v END-OCTOBER 2018</t>
  </si>
  <si>
    <r>
      <t>Exchequer Cash and Other Liquid Short-term Investments</t>
    </r>
    <r>
      <rPr>
        <sz val="12"/>
        <color theme="1"/>
        <rFont val="Calibri"/>
        <family val="2"/>
      </rPr>
      <t>¹</t>
    </r>
  </si>
  <si>
    <r>
      <t>Total Exchequer Cash and Other Liquid Short-term Investments</t>
    </r>
    <r>
      <rPr>
        <sz val="12"/>
        <color theme="1"/>
        <rFont val="Calibri"/>
        <family val="2"/>
      </rPr>
      <t>²</t>
    </r>
  </si>
  <si>
    <r>
      <t>Non-Liquid Assets</t>
    </r>
    <r>
      <rPr>
        <sz val="12"/>
        <color theme="1"/>
        <rFont val="Calibri"/>
        <family val="2"/>
      </rPr>
      <t>³</t>
    </r>
  </si>
  <si>
    <t>Exchequer Account                                                                       (Component of Central Government Cash)</t>
  </si>
  <si>
    <t>End-December 2017 v End-December 2018</t>
  </si>
  <si>
    <t xml:space="preserve">Change in Exchequer Cash and Other Financial Assets: </t>
  </si>
  <si>
    <t xml:space="preserve"> End-December 2018</t>
  </si>
  <si>
    <t xml:space="preserve">2. Readily realisable Exchequer cash and other liquid short-term investments totalled €15.3bn at end-December 2018 and €10.5bn at end-December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</si>
</sst>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31849B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7" xfId="0" applyFont="1" applyFill="1" applyBorder="1"/>
    <xf numFmtId="164" fontId="4" fillId="0" borderId="7" xfId="1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/>
    <xf numFmtId="0" fontId="2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76112735617018E-2"/>
          <c:y val="4.9129551627403581E-2"/>
          <c:w val="0.57300822845339905"/>
          <c:h val="0.777893634480163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Graph!$B$2</c:f>
              <c:strCache>
                <c:ptCount val="1"/>
                <c:pt idx="0">
                  <c:v>End-December 2017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pattFill prst="zigZ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pattFill prst="wave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cat>
            <c:strRef>
              <c:f>Graph!$A$3:$A$5</c:f>
              <c:strCache>
                <c:ptCount val="3"/>
                <c:pt idx="0">
                  <c:v>Exchequer Account                                                                       (Component of Central Government Cash)</c:v>
                </c:pt>
                <c:pt idx="1">
                  <c:v>Housing Finance Agency (HFA) Guaranteed Notes</c:v>
                </c:pt>
                <c:pt idx="2">
                  <c:v>CSA Collateral Funding / Other</c:v>
                </c:pt>
              </c:strCache>
            </c:strRef>
          </c:cat>
          <c:val>
            <c:numRef>
              <c:f>Graph!$B$3:$B$5</c:f>
              <c:numCache>
                <c:formatCode>#,##0</c:formatCode>
                <c:ptCount val="3"/>
                <c:pt idx="0">
                  <c:v>10532.940566879999</c:v>
                </c:pt>
                <c:pt idx="1">
                  <c:v>1742.4258576100001</c:v>
                </c:pt>
                <c:pt idx="2">
                  <c:v>941.73000001000003</c:v>
                </c:pt>
              </c:numCache>
            </c:numRef>
          </c:val>
        </c:ser>
        <c:ser>
          <c:idx val="0"/>
          <c:order val="1"/>
          <c:tx>
            <c:strRef>
              <c:f>Graph!$C$2</c:f>
              <c:strCache>
                <c:ptCount val="1"/>
                <c:pt idx="0">
                  <c:v> End-December 2018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pattFill prst="zigZag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5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pattFill prst="zigZag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5">
                    <a:lumMod val="50000"/>
                  </a:schemeClr>
                </a:solidFill>
              </a:ln>
            </c:spPr>
          </c:dPt>
          <c:cat>
            <c:strRef>
              <c:f>Graph!$A$3:$A$5</c:f>
              <c:strCache>
                <c:ptCount val="3"/>
                <c:pt idx="0">
                  <c:v>Exchequer Account                                                                       (Component of Central Government Cash)</c:v>
                </c:pt>
                <c:pt idx="1">
                  <c:v>Housing Finance Agency (HFA) Guaranteed Notes</c:v>
                </c:pt>
                <c:pt idx="2">
                  <c:v>CSA Collateral Funding / Other</c:v>
                </c:pt>
              </c:strCache>
            </c:strRef>
          </c:cat>
          <c:val>
            <c:numRef>
              <c:f>Graph!$C$3:$C$5</c:f>
              <c:numCache>
                <c:formatCode>#,##0</c:formatCode>
                <c:ptCount val="3"/>
                <c:pt idx="0">
                  <c:v>15338.075617</c:v>
                </c:pt>
                <c:pt idx="1">
                  <c:v>1557.5241860000001</c:v>
                </c:pt>
                <c:pt idx="2">
                  <c:v>697.05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194706432"/>
        <c:axId val="200426240"/>
      </c:barChart>
      <c:catAx>
        <c:axId val="19470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0426240"/>
        <c:crosses val="autoZero"/>
        <c:auto val="1"/>
        <c:lblAlgn val="ctr"/>
        <c:lblOffset val="100"/>
        <c:noMultiLvlLbl val="0"/>
      </c:catAx>
      <c:valAx>
        <c:axId val="200426240"/>
        <c:scaling>
          <c:orientation val="minMax"/>
        </c:scaling>
        <c:delete val="0"/>
        <c:axPos val="l"/>
        <c:majorGridlines/>
        <c:numFmt formatCode="&quot;€&quot;#,##0&quot;bn&quot;_ ;&quot;€&quot;#,##0&quot;bn&quot;\ " sourceLinked="0"/>
        <c:majorTickMark val="out"/>
        <c:minorTickMark val="none"/>
        <c:tickLblPos val="nextTo"/>
        <c:crossAx val="194706432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68177475487275385"/>
          <c:y val="0.22145759449830721"/>
          <c:w val="0.23440685164645453"/>
          <c:h val="0.3449634108891885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11390</xdr:colOff>
      <xdr:row>27</xdr:row>
      <xdr:rowOff>9526</xdr:rowOff>
    </xdr:from>
    <xdr:to>
      <xdr:col>2</xdr:col>
      <xdr:colOff>400258</xdr:colOff>
      <xdr:row>27</xdr:row>
      <xdr:rowOff>180976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3815" y="5181601"/>
          <a:ext cx="388868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4</xdr:col>
      <xdr:colOff>1190525</xdr:colOff>
      <xdr:row>26</xdr:row>
      <xdr:rowOff>175622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981075"/>
          <a:ext cx="7638950" cy="4176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7</xdr:row>
      <xdr:rowOff>0</xdr:rowOff>
    </xdr:from>
    <xdr:to>
      <xdr:col>2</xdr:col>
      <xdr:colOff>276225</xdr:colOff>
      <xdr:row>28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showGridLines="0" tabSelected="1" topLeftCell="A34" workbookViewId="0">
      <selection activeCell="H27" sqref="H27"/>
    </sheetView>
  </sheetViews>
  <sheetFormatPr defaultRowHeight="15" x14ac:dyDescent="0.25"/>
  <cols>
    <col min="1" max="1" width="4.5703125" customWidth="1"/>
    <col min="2" max="2" width="57.85546875" customWidth="1"/>
    <col min="3" max="3" width="18.85546875" bestFit="1" customWidth="1"/>
    <col min="4" max="4" width="20" bestFit="1" customWidth="1"/>
    <col min="5" max="5" width="20.5703125" bestFit="1" customWidth="1"/>
    <col min="6" max="6" width="8" bestFit="1" customWidth="1"/>
    <col min="8" max="8" width="18.85546875" bestFit="1" customWidth="1"/>
    <col min="9" max="9" width="17.28515625" bestFit="1" customWidth="1"/>
    <col min="10" max="10" width="7.5703125" bestFit="1" customWidth="1"/>
    <col min="11" max="11" width="17.85546875" customWidth="1"/>
    <col min="12" max="12" width="9.5703125" bestFit="1" customWidth="1"/>
  </cols>
  <sheetData>
    <row r="1" spans="2:6" ht="15.75" x14ac:dyDescent="0.25">
      <c r="B1" s="7" t="s">
        <v>14</v>
      </c>
    </row>
    <row r="3" spans="2:6" ht="15.75" x14ac:dyDescent="0.25">
      <c r="B3" s="5" t="s">
        <v>21</v>
      </c>
    </row>
    <row r="4" spans="2:6" ht="15.75" x14ac:dyDescent="0.25">
      <c r="B4" s="9" t="s">
        <v>20</v>
      </c>
      <c r="C4" s="10"/>
      <c r="D4" s="10"/>
      <c r="E4" s="10"/>
      <c r="F4" s="10"/>
    </row>
    <row r="5" spans="2:6" x14ac:dyDescent="0.25">
      <c r="B5" s="10"/>
      <c r="C5" s="10"/>
      <c r="D5" s="10"/>
      <c r="E5" s="10"/>
      <c r="F5" s="10"/>
    </row>
    <row r="6" spans="2:6" x14ac:dyDescent="0.25">
      <c r="B6" s="10"/>
      <c r="C6" s="10"/>
      <c r="D6" s="10"/>
      <c r="E6" s="10"/>
      <c r="F6" s="10"/>
    </row>
    <row r="7" spans="2:6" x14ac:dyDescent="0.25">
      <c r="B7" s="10"/>
      <c r="C7" s="10"/>
      <c r="D7" s="10"/>
      <c r="E7" s="10"/>
      <c r="F7" s="10"/>
    </row>
    <row r="8" spans="2:6" x14ac:dyDescent="0.25">
      <c r="B8" s="10"/>
      <c r="C8" s="10"/>
      <c r="D8" s="10"/>
      <c r="E8" s="10"/>
      <c r="F8" s="10"/>
    </row>
    <row r="9" spans="2:6" x14ac:dyDescent="0.25">
      <c r="B9" s="10"/>
      <c r="C9" s="10"/>
      <c r="D9" s="10"/>
      <c r="E9" s="10"/>
      <c r="F9" s="10"/>
    </row>
    <row r="10" spans="2:6" x14ac:dyDescent="0.25">
      <c r="B10" s="10"/>
      <c r="C10" s="10"/>
      <c r="D10" s="10"/>
      <c r="E10" s="10"/>
      <c r="F10" s="10"/>
    </row>
    <row r="11" spans="2:6" x14ac:dyDescent="0.25">
      <c r="B11" s="10"/>
      <c r="C11" s="10"/>
      <c r="D11" s="10"/>
      <c r="E11" s="10"/>
      <c r="F11" s="10"/>
    </row>
    <row r="12" spans="2:6" x14ac:dyDescent="0.25">
      <c r="B12" s="10"/>
      <c r="C12" s="10"/>
      <c r="D12" s="10"/>
      <c r="E12" s="10"/>
      <c r="F12" s="10"/>
    </row>
    <row r="13" spans="2:6" x14ac:dyDescent="0.25">
      <c r="B13" s="10"/>
      <c r="C13" s="10"/>
      <c r="D13" s="10"/>
      <c r="E13" s="10"/>
      <c r="F13" s="10"/>
    </row>
    <row r="14" spans="2:6" x14ac:dyDescent="0.25">
      <c r="B14" s="10"/>
      <c r="C14" s="10"/>
      <c r="D14" s="10"/>
      <c r="E14" s="10"/>
      <c r="F14" s="10"/>
    </row>
    <row r="15" spans="2:6" x14ac:dyDescent="0.25">
      <c r="B15" s="10"/>
      <c r="C15" s="10"/>
      <c r="D15" s="10"/>
      <c r="E15" s="10"/>
      <c r="F15" s="10"/>
    </row>
    <row r="16" spans="2:6" x14ac:dyDescent="0.25">
      <c r="B16" s="10"/>
      <c r="C16" s="10"/>
      <c r="D16" s="10"/>
      <c r="E16" s="10"/>
      <c r="F16" s="10"/>
    </row>
    <row r="17" spans="2:6" x14ac:dyDescent="0.25">
      <c r="B17" s="10"/>
      <c r="C17" s="10"/>
      <c r="D17" s="10"/>
      <c r="E17" s="10"/>
      <c r="F17" s="10"/>
    </row>
    <row r="18" spans="2:6" x14ac:dyDescent="0.25">
      <c r="B18" s="10"/>
      <c r="C18" s="10"/>
      <c r="D18" s="10"/>
      <c r="E18" s="10"/>
      <c r="F18" s="10"/>
    </row>
    <row r="19" spans="2:6" x14ac:dyDescent="0.25">
      <c r="B19" s="10"/>
      <c r="C19" s="10"/>
      <c r="D19" s="10"/>
      <c r="E19" s="10"/>
      <c r="F19" s="10"/>
    </row>
    <row r="20" spans="2:6" x14ac:dyDescent="0.25">
      <c r="B20" s="10"/>
      <c r="C20" s="10"/>
      <c r="D20" s="10"/>
      <c r="E20" s="10"/>
      <c r="F20" s="10"/>
    </row>
    <row r="21" spans="2:6" x14ac:dyDescent="0.25">
      <c r="B21" s="10"/>
      <c r="C21" s="10"/>
      <c r="D21" s="10"/>
      <c r="E21" s="10"/>
      <c r="F21" s="10"/>
    </row>
    <row r="22" spans="2:6" x14ac:dyDescent="0.25">
      <c r="B22" s="10"/>
      <c r="C22" s="10"/>
      <c r="D22" s="10"/>
      <c r="E22" s="10"/>
      <c r="F22" s="10"/>
    </row>
    <row r="23" spans="2:6" x14ac:dyDescent="0.25">
      <c r="B23" s="10"/>
      <c r="C23" s="10"/>
      <c r="D23" s="10"/>
      <c r="E23" s="10"/>
      <c r="F23" s="10"/>
    </row>
    <row r="24" spans="2:6" x14ac:dyDescent="0.25">
      <c r="B24" s="10"/>
      <c r="C24" s="10"/>
      <c r="D24" s="10"/>
      <c r="E24" s="10"/>
      <c r="F24" s="10"/>
    </row>
    <row r="25" spans="2:6" x14ac:dyDescent="0.25">
      <c r="B25" s="10"/>
      <c r="C25" s="10"/>
      <c r="D25" s="10"/>
      <c r="E25" s="10"/>
      <c r="F25" s="10"/>
    </row>
    <row r="26" spans="2:6" x14ac:dyDescent="0.25">
      <c r="B26" s="10"/>
      <c r="C26" s="10"/>
      <c r="D26" s="10"/>
      <c r="E26" s="10"/>
      <c r="F26" s="10"/>
    </row>
    <row r="27" spans="2:6" x14ac:dyDescent="0.25">
      <c r="B27" s="10"/>
      <c r="C27" s="10"/>
      <c r="D27" s="10"/>
      <c r="E27" s="10"/>
      <c r="F27" s="10"/>
    </row>
    <row r="28" spans="2:6" ht="18" customHeight="1" x14ac:dyDescent="0.25">
      <c r="B28" s="11" t="s">
        <v>6</v>
      </c>
      <c r="C28" s="12"/>
      <c r="D28" s="12"/>
      <c r="E28" s="12"/>
      <c r="F28" s="10"/>
    </row>
    <row r="29" spans="2:6" s="6" customFormat="1" ht="15.75" x14ac:dyDescent="0.25">
      <c r="B29" s="13"/>
      <c r="C29" s="14"/>
      <c r="D29" s="15" t="s">
        <v>5</v>
      </c>
      <c r="E29" s="15" t="s">
        <v>22</v>
      </c>
      <c r="F29" s="16" t="s">
        <v>0</v>
      </c>
    </row>
    <row r="30" spans="2:6" s="6" customFormat="1" ht="15.75" x14ac:dyDescent="0.25">
      <c r="B30" s="17" t="s">
        <v>16</v>
      </c>
      <c r="C30" s="18"/>
      <c r="D30" s="19" t="s">
        <v>7</v>
      </c>
      <c r="E30" s="19" t="s">
        <v>7</v>
      </c>
      <c r="F30" s="20" t="s">
        <v>7</v>
      </c>
    </row>
    <row r="31" spans="2:6" s="6" customFormat="1" ht="15.75" x14ac:dyDescent="0.25">
      <c r="B31" s="17" t="s">
        <v>1</v>
      </c>
      <c r="C31" s="18"/>
      <c r="D31" s="21">
        <v>10532.940566879999</v>
      </c>
      <c r="E31" s="21">
        <v>15338.075617</v>
      </c>
      <c r="F31" s="22">
        <f>E31-D31</f>
        <v>4805.1350501200013</v>
      </c>
    </row>
    <row r="32" spans="2:6" s="6" customFormat="1" ht="15.75" x14ac:dyDescent="0.25">
      <c r="B32" s="17" t="s">
        <v>8</v>
      </c>
      <c r="C32" s="18"/>
      <c r="D32" s="21">
        <v>0</v>
      </c>
      <c r="E32" s="21">
        <v>0</v>
      </c>
      <c r="F32" s="22">
        <f t="shared" ref="F32:F33" si="0">E32-D32</f>
        <v>0</v>
      </c>
    </row>
    <row r="33" spans="2:6" s="6" customFormat="1" ht="15.75" x14ac:dyDescent="0.25">
      <c r="B33" s="17" t="s">
        <v>17</v>
      </c>
      <c r="C33" s="18"/>
      <c r="D33" s="21">
        <v>10532.940566879999</v>
      </c>
      <c r="E33" s="21">
        <f>E31</f>
        <v>15338.075617</v>
      </c>
      <c r="F33" s="22">
        <f t="shared" si="0"/>
        <v>4805.1350501200013</v>
      </c>
    </row>
    <row r="34" spans="2:6" s="6" customFormat="1" ht="15.75" x14ac:dyDescent="0.25">
      <c r="B34" s="17"/>
      <c r="C34" s="18"/>
      <c r="D34" s="19"/>
      <c r="E34" s="19"/>
      <c r="F34" s="20"/>
    </row>
    <row r="35" spans="2:6" s="6" customFormat="1" ht="15.75" x14ac:dyDescent="0.25">
      <c r="B35" s="17"/>
      <c r="C35" s="18"/>
      <c r="D35" s="19"/>
      <c r="E35" s="19"/>
      <c r="F35" s="20"/>
    </row>
    <row r="36" spans="2:6" s="6" customFormat="1" ht="15.75" x14ac:dyDescent="0.25">
      <c r="B36" s="17"/>
      <c r="C36" s="18"/>
      <c r="D36" s="19" t="s">
        <v>5</v>
      </c>
      <c r="E36" s="19" t="str">
        <f>E29</f>
        <v xml:space="preserve"> End-December 2018</v>
      </c>
      <c r="F36" s="20" t="s">
        <v>0</v>
      </c>
    </row>
    <row r="37" spans="2:6" s="6" customFormat="1" ht="15.75" x14ac:dyDescent="0.25">
      <c r="B37" s="17" t="s">
        <v>18</v>
      </c>
      <c r="C37" s="18"/>
      <c r="D37" s="19" t="s">
        <v>7</v>
      </c>
      <c r="E37" s="19" t="s">
        <v>7</v>
      </c>
      <c r="F37" s="20" t="s">
        <v>7</v>
      </c>
    </row>
    <row r="38" spans="2:6" s="6" customFormat="1" ht="15.75" x14ac:dyDescent="0.25">
      <c r="B38" s="17" t="s">
        <v>2</v>
      </c>
      <c r="C38" s="18"/>
      <c r="D38" s="21">
        <v>1742.4258576100001</v>
      </c>
      <c r="E38" s="21">
        <f>1413+144.524186</f>
        <v>1557.5241860000001</v>
      </c>
      <c r="F38" s="22">
        <f>E38-D38</f>
        <v>-184.90167160999999</v>
      </c>
    </row>
    <row r="39" spans="2:6" s="6" customFormat="1" ht="15.75" x14ac:dyDescent="0.25">
      <c r="B39" s="17" t="s">
        <v>3</v>
      </c>
      <c r="C39" s="18"/>
      <c r="D39" s="21">
        <v>941.73000001000003</v>
      </c>
      <c r="E39" s="21">
        <f>612.05+85</f>
        <v>697.05</v>
      </c>
      <c r="F39" s="22">
        <f t="shared" ref="F39:F40" si="1">E39-D39</f>
        <v>-244.68000001000007</v>
      </c>
    </row>
    <row r="40" spans="2:6" s="6" customFormat="1" ht="15.75" x14ac:dyDescent="0.25">
      <c r="B40" s="17" t="s">
        <v>9</v>
      </c>
      <c r="C40" s="18"/>
      <c r="D40" s="21">
        <f>SUM(D38:D39)</f>
        <v>2684.15585762</v>
      </c>
      <c r="E40" s="21">
        <f>SUM(E38:E39)</f>
        <v>2254.5741859999998</v>
      </c>
      <c r="F40" s="22">
        <f t="shared" si="1"/>
        <v>-429.58167162000018</v>
      </c>
    </row>
    <row r="41" spans="2:6" s="6" customFormat="1" ht="15.75" x14ac:dyDescent="0.25">
      <c r="B41" s="17"/>
      <c r="C41" s="18"/>
      <c r="D41" s="19"/>
      <c r="E41" s="19"/>
      <c r="F41" s="20"/>
    </row>
    <row r="42" spans="2:6" s="6" customFormat="1" ht="15.75" x14ac:dyDescent="0.25">
      <c r="B42" s="17"/>
      <c r="C42" s="18"/>
      <c r="D42" s="19"/>
      <c r="E42" s="19"/>
      <c r="F42" s="20"/>
    </row>
    <row r="43" spans="2:6" s="6" customFormat="1" ht="15.75" x14ac:dyDescent="0.25">
      <c r="B43" s="17"/>
      <c r="C43" s="18"/>
      <c r="D43" s="19" t="s">
        <v>5</v>
      </c>
      <c r="E43" s="19" t="str">
        <f>E29</f>
        <v xml:space="preserve"> End-December 2018</v>
      </c>
      <c r="F43" s="20" t="s">
        <v>0</v>
      </c>
    </row>
    <row r="44" spans="2:6" s="6" customFormat="1" ht="15.75" x14ac:dyDescent="0.25">
      <c r="B44" s="17"/>
      <c r="C44" s="18"/>
      <c r="D44" s="19" t="s">
        <v>7</v>
      </c>
      <c r="E44" s="19" t="s">
        <v>7</v>
      </c>
      <c r="F44" s="20" t="s">
        <v>7</v>
      </c>
    </row>
    <row r="45" spans="2:6" s="6" customFormat="1" ht="15.75" x14ac:dyDescent="0.25">
      <c r="B45" s="23" t="s">
        <v>12</v>
      </c>
      <c r="C45" s="24"/>
      <c r="D45" s="25">
        <f>D33+D40</f>
        <v>13217.0964245</v>
      </c>
      <c r="E45" s="25">
        <f>E33+E40</f>
        <v>17592.649803</v>
      </c>
      <c r="F45" s="26">
        <f t="shared" ref="F45" si="2">E45-D45</f>
        <v>4375.5533785000007</v>
      </c>
    </row>
    <row r="46" spans="2:6" s="3" customFormat="1" ht="18.75" customHeight="1" x14ac:dyDescent="0.25">
      <c r="B46" s="27" t="s">
        <v>13</v>
      </c>
      <c r="C46" s="28"/>
      <c r="D46" s="28"/>
      <c r="E46" s="29"/>
      <c r="F46" s="28"/>
    </row>
    <row r="47" spans="2:6" s="4" customFormat="1" ht="12.75" x14ac:dyDescent="0.2">
      <c r="B47" s="30" t="s">
        <v>4</v>
      </c>
      <c r="C47" s="30"/>
      <c r="D47" s="30"/>
      <c r="E47" s="30"/>
      <c r="F47" s="31"/>
    </row>
    <row r="48" spans="2:6" s="4" customFormat="1" ht="12.75" x14ac:dyDescent="0.2">
      <c r="B48" s="32" t="s">
        <v>10</v>
      </c>
      <c r="C48" s="32"/>
      <c r="D48" s="32"/>
      <c r="E48" s="32"/>
      <c r="F48" s="31"/>
    </row>
    <row r="49" spans="2:6" s="4" customFormat="1" ht="27.75" customHeight="1" x14ac:dyDescent="0.2">
      <c r="B49" s="33" t="s">
        <v>23</v>
      </c>
      <c r="C49" s="33"/>
      <c r="D49" s="33"/>
      <c r="E49" s="33"/>
      <c r="F49" s="31"/>
    </row>
    <row r="50" spans="2:6" s="4" customFormat="1" ht="12.75" x14ac:dyDescent="0.2">
      <c r="B50" s="8" t="s">
        <v>11</v>
      </c>
      <c r="C50" s="8"/>
      <c r="D50" s="8"/>
      <c r="E50" s="8"/>
    </row>
    <row r="51" spans="2:6" s="4" customFormat="1" ht="12" x14ac:dyDescent="0.2"/>
  </sheetData>
  <mergeCells count="3">
    <mergeCell ref="B49:E49"/>
    <mergeCell ref="B50:E50"/>
    <mergeCell ref="B48:E4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activeCell="C5" sqref="C5"/>
    </sheetView>
  </sheetViews>
  <sheetFormatPr defaultRowHeight="15" x14ac:dyDescent="0.25"/>
  <cols>
    <col min="1" max="1" width="95.42578125" bestFit="1" customWidth="1"/>
    <col min="2" max="2" width="18.85546875" bestFit="1" customWidth="1"/>
    <col min="3" max="3" width="19.42578125" customWidth="1"/>
  </cols>
  <sheetData>
    <row r="1" spans="1:4" x14ac:dyDescent="0.25">
      <c r="A1" t="s">
        <v>15</v>
      </c>
    </row>
    <row r="2" spans="1:4" x14ac:dyDescent="0.25">
      <c r="B2" s="1" t="s">
        <v>5</v>
      </c>
      <c r="C2" s="1" t="str">
        <f>'Cash balance'!E29</f>
        <v xml:space="preserve"> End-December 2018</v>
      </c>
      <c r="D2" s="2" t="s">
        <v>0</v>
      </c>
    </row>
    <row r="3" spans="1:4" x14ac:dyDescent="0.25">
      <c r="A3" t="s">
        <v>19</v>
      </c>
      <c r="B3" s="2">
        <f>'Cash balance'!D31</f>
        <v>10532.940566879999</v>
      </c>
      <c r="C3" s="2">
        <f>'Cash balance'!E31</f>
        <v>15338.075617</v>
      </c>
      <c r="D3" s="2">
        <f t="shared" ref="D3:D5" si="0">C3-B3</f>
        <v>4805.1350501200013</v>
      </c>
    </row>
    <row r="4" spans="1:4" x14ac:dyDescent="0.25">
      <c r="A4" t="s">
        <v>2</v>
      </c>
      <c r="B4" s="2">
        <f>'Cash balance'!D38</f>
        <v>1742.4258576100001</v>
      </c>
      <c r="C4" s="2">
        <f>'Cash balance'!E38</f>
        <v>1557.5241860000001</v>
      </c>
      <c r="D4" s="2">
        <f t="shared" si="0"/>
        <v>-184.90167160999999</v>
      </c>
    </row>
    <row r="5" spans="1:4" x14ac:dyDescent="0.25">
      <c r="A5" t="s">
        <v>3</v>
      </c>
      <c r="B5" s="2">
        <f>'Cash balance'!D39</f>
        <v>941.73000001000003</v>
      </c>
      <c r="C5" s="2">
        <f>'Cash balance'!E39</f>
        <v>697.05</v>
      </c>
      <c r="D5" s="2">
        <f t="shared" si="0"/>
        <v>-244.68000001000007</v>
      </c>
    </row>
    <row r="6" spans="1:4" x14ac:dyDescent="0.25">
      <c r="A6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balance</vt:lpstr>
      <vt:lpstr>Graph</vt:lpstr>
    </vt:vector>
  </TitlesOfParts>
  <Company>NTMA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Áine Dennehy</dc:creator>
  <cp:lastModifiedBy>Cliodhna Sweeney</cp:lastModifiedBy>
  <dcterms:created xsi:type="dcterms:W3CDTF">2018-11-21T15:30:21Z</dcterms:created>
  <dcterms:modified xsi:type="dcterms:W3CDTF">2019-01-03T16:40:48Z</dcterms:modified>
</cp:coreProperties>
</file>